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valsys\Desktop\Higher Education\Higher Education\Directorate of Technical Education\Portlet 2 Educational Statistics\"/>
    </mc:Choice>
  </mc:AlternateContent>
  <bookViews>
    <workbookView xWindow="0" yWindow="0" windowWidth="20490" windowHeight="7755" activeTab="1"/>
  </bookViews>
  <sheets>
    <sheet name="Branches_Poly" sheetId="3" r:id="rId1"/>
    <sheet name="Branches_60_3" sheetId="1" r:id="rId2"/>
  </sheets>
  <calcPr calcId="152511"/>
</workbook>
</file>

<file path=xl/calcChain.xml><?xml version="1.0" encoding="utf-8"?>
<calcChain xmlns="http://schemas.openxmlformats.org/spreadsheetml/2006/main">
  <c r="E34" i="3" l="1"/>
  <c r="I19" i="3"/>
  <c r="H16" i="3"/>
  <c r="H15" i="3"/>
  <c r="H14" i="3"/>
  <c r="H13" i="3"/>
  <c r="H12" i="3"/>
  <c r="I12" i="3" s="1"/>
  <c r="I9" i="3"/>
  <c r="I8" i="3"/>
  <c r="H7" i="3"/>
  <c r="H6" i="3"/>
  <c r="I6" i="3" s="1"/>
  <c r="H5" i="3"/>
  <c r="I5" i="3" s="1"/>
  <c r="H4" i="3"/>
  <c r="I19" i="1"/>
  <c r="H34" i="3" l="1"/>
  <c r="I7" i="3"/>
  <c r="I4" i="3"/>
  <c r="M34" i="1"/>
  <c r="L34" i="1"/>
  <c r="E34" i="1"/>
  <c r="N33" i="1"/>
  <c r="N32" i="1"/>
  <c r="N30" i="1"/>
  <c r="N29" i="1"/>
  <c r="N28" i="1"/>
  <c r="H16" i="1"/>
  <c r="H15" i="1"/>
  <c r="H14" i="1"/>
  <c r="H13" i="1"/>
  <c r="H12" i="1"/>
  <c r="I12" i="1" s="1"/>
  <c r="X11" i="1"/>
  <c r="N11" i="1"/>
  <c r="W10" i="1"/>
  <c r="S10" i="1"/>
  <c r="V10" i="1" s="1"/>
  <c r="Q9" i="1"/>
  <c r="S9" i="1" s="1"/>
  <c r="N9" i="1"/>
  <c r="V9" i="1" s="1"/>
  <c r="I9" i="1"/>
  <c r="S8" i="1"/>
  <c r="R8" i="1"/>
  <c r="W8" i="1" s="1"/>
  <c r="N8" i="1"/>
  <c r="V8" i="1" s="1"/>
  <c r="I8" i="1"/>
  <c r="Q7" i="1"/>
  <c r="R7" i="1" s="1"/>
  <c r="N7" i="1"/>
  <c r="V7" i="1" s="1"/>
  <c r="H7" i="1"/>
  <c r="I7" i="1" s="1"/>
  <c r="Q6" i="1"/>
  <c r="S6" i="1" s="1"/>
  <c r="N6" i="1"/>
  <c r="V6" i="1" s="1"/>
  <c r="H6" i="1"/>
  <c r="I6" i="1" s="1"/>
  <c r="Q5" i="1"/>
  <c r="S5" i="1" s="1"/>
  <c r="N5" i="1"/>
  <c r="V5" i="1" s="1"/>
  <c r="H5" i="1"/>
  <c r="Q4" i="1"/>
  <c r="R4" i="1" s="1"/>
  <c r="N4" i="1"/>
  <c r="V4" i="1" s="1"/>
  <c r="H4" i="1"/>
  <c r="I34" i="3" l="1"/>
  <c r="S4" i="1"/>
  <c r="S7" i="1"/>
  <c r="X7" i="1" s="1"/>
  <c r="H34" i="1"/>
  <c r="X8" i="1"/>
  <c r="R5" i="1"/>
  <c r="W5" i="1" s="1"/>
  <c r="I4" i="1"/>
  <c r="N34" i="1"/>
  <c r="V34" i="1" s="1"/>
  <c r="X6" i="1"/>
  <c r="W4" i="1"/>
  <c r="X9" i="1"/>
  <c r="I5" i="1"/>
  <c r="X5" i="1" s="1"/>
  <c r="R6" i="1"/>
  <c r="W6" i="1" s="1"/>
  <c r="W7" i="1"/>
  <c r="R9" i="1"/>
  <c r="W9" i="1" s="1"/>
  <c r="X10" i="1"/>
  <c r="Q34" i="1"/>
  <c r="X4" i="1" l="1"/>
  <c r="S34" i="1"/>
  <c r="I34" i="1"/>
  <c r="X34" i="1" s="1"/>
  <c r="R34" i="1"/>
  <c r="W34" i="1" s="1"/>
</calcChain>
</file>

<file path=xl/sharedStrings.xml><?xml version="1.0" encoding="utf-8"?>
<sst xmlns="http://schemas.openxmlformats.org/spreadsheetml/2006/main" count="138" uniqueCount="74">
  <si>
    <t>EXISTING AND PROPOSED BRANCHES IN THE POLYTECHNICS &amp; ENGINEERING COLLEGES OF ASSAM</t>
  </si>
  <si>
    <t>Sl. No</t>
  </si>
  <si>
    <t>Branches</t>
  </si>
  <si>
    <t>Diploma Level (DPL)</t>
  </si>
  <si>
    <t>Degree Level (DGL)</t>
  </si>
  <si>
    <t>Ratio of Total Intake in Dip/Degree (Existing)</t>
  </si>
  <si>
    <t>Ratio of Total Intake in Dip/Degree (Govt)</t>
  </si>
  <si>
    <t>Ratio of Total Intake in Dip/Degree (All)</t>
  </si>
  <si>
    <t>No of Existing Institutes</t>
  </si>
  <si>
    <t>Name of Existing Institutes</t>
  </si>
  <si>
    <t>Existing Intake</t>
  </si>
  <si>
    <t>Number of Proposed Polytechnics</t>
  </si>
  <si>
    <t>Proposed Intake per Institute</t>
  </si>
  <si>
    <t xml:space="preserve">Total Proposed Intake </t>
  </si>
  <si>
    <t>Total Intake (Existing + Proposed)</t>
  </si>
  <si>
    <t>Existing Intake (Govt)</t>
  </si>
  <si>
    <t>Existing Intake (Pvt)</t>
  </si>
  <si>
    <t xml:space="preserve">Total Existing  Intake (Govt + Pvt) </t>
  </si>
  <si>
    <t>Number of Proposed Engg Colleges</t>
  </si>
  <si>
    <t>Proposed Intake/ College</t>
  </si>
  <si>
    <t>Total Proposed Intake</t>
  </si>
  <si>
    <t xml:space="preserve">Total Intake (Govt) (Existing + Proposed) </t>
  </si>
  <si>
    <t xml:space="preserve">Total Intake (All) (Existing + Proposed) </t>
  </si>
  <si>
    <t>Total Intake (Existing + Proposed) (DPL+DGL)</t>
  </si>
  <si>
    <t>Total Admitted (DPL+DGL)</t>
  </si>
  <si>
    <t>Civil Engineering</t>
  </si>
  <si>
    <t>AEI, POWEIT, BP, NP, SP, DP, Diphu, GP,</t>
  </si>
  <si>
    <t>Govt: AEC, JEC                     Pvt: NITS, GIMT(Tez), ADBU</t>
  </si>
  <si>
    <t>Mechanical Engineering</t>
  </si>
  <si>
    <t>AEI, POWEIT, NP, SP, DP,</t>
  </si>
  <si>
    <t>Govt : AEC, JEC                             Pvt= GIMT, GIMT(Tez), NITS</t>
  </si>
  <si>
    <t>Electrical Engineering</t>
  </si>
  <si>
    <t>AEI, POWEIT, BP, NP, SP, DP,</t>
  </si>
  <si>
    <t>Govt:AEC, JEC                     Pvt : GIMT, GIMT(Tez)</t>
  </si>
  <si>
    <t>Computer Engineering</t>
  </si>
  <si>
    <t>AEI, NP, GP,CIT</t>
  </si>
  <si>
    <t xml:space="preserve">Govt:AEC, JEC Pvt= GIMT, </t>
  </si>
  <si>
    <t>Chemical Engg</t>
  </si>
  <si>
    <t>AEI</t>
  </si>
  <si>
    <t>Govt : AEC   Pvt : Nil</t>
  </si>
  <si>
    <t>Electronics &amp; Telecom Engg</t>
  </si>
  <si>
    <t>AEI, POWEIT, SP, RGP, CIT</t>
  </si>
  <si>
    <t xml:space="preserve">Govt:AEC,  Pvt= </t>
  </si>
  <si>
    <t>Instrumentation Engineering</t>
  </si>
  <si>
    <t>Industrial &amp; Production Engg</t>
  </si>
  <si>
    <t>Automobile Engineering</t>
  </si>
  <si>
    <t>POWEIT, BP</t>
  </si>
  <si>
    <t>Mechatronics Engg.</t>
  </si>
  <si>
    <t>Production Engineering</t>
  </si>
  <si>
    <t>Printing Technology</t>
  </si>
  <si>
    <t>Food Processing &amp; Preservation</t>
  </si>
  <si>
    <t>Mining</t>
  </si>
  <si>
    <t>Agricultural Engineering</t>
  </si>
  <si>
    <t>ATI</t>
  </si>
  <si>
    <t>Fashion Technology</t>
  </si>
  <si>
    <t>RGP</t>
  </si>
  <si>
    <t>Textile Technology</t>
  </si>
  <si>
    <t>CIT</t>
  </si>
  <si>
    <t>Textile Chemistry &amp; Design</t>
  </si>
  <si>
    <t>Architectural Assistanship</t>
  </si>
  <si>
    <t>Animation &amp; Multimedia</t>
  </si>
  <si>
    <t>Control &amp; Instrumentation</t>
  </si>
  <si>
    <t>Construction Technology</t>
  </si>
  <si>
    <t>PEIE</t>
  </si>
  <si>
    <t>ECE</t>
  </si>
  <si>
    <t>Petroleum Engg</t>
  </si>
  <si>
    <t>Bio Tech</t>
  </si>
  <si>
    <t>ECT</t>
  </si>
  <si>
    <t>EEE</t>
  </si>
  <si>
    <t>Total</t>
  </si>
  <si>
    <t>POWIET</t>
  </si>
  <si>
    <t>Garment Technology</t>
  </si>
  <si>
    <t>Bio Medical</t>
  </si>
  <si>
    <t>EXISTING AND PROPOSED BRANCHES IN THE POLYTECHNICS OF ASSAM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</si>
</sst>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0" borderId="9" xfId="0" applyFont="1" applyFill="1" applyBorder="1" applyAlignment="1">
      <alignment horizontal="center" textRotation="180"/>
    </xf>
    <xf numFmtId="0" fontId="0" fillId="0" borderId="10" xfId="0" applyFill="1" applyBorder="1" applyAlignment="1">
      <alignment textRotation="180"/>
    </xf>
    <xf numFmtId="0" fontId="6" fillId="4" borderId="1" xfId="0" applyFont="1" applyFill="1" applyBorder="1" applyAlignment="1">
      <alignment horizontal="center" vertical="top" textRotation="180" wrapText="1"/>
    </xf>
    <xf numFmtId="0" fontId="6" fillId="4" borderId="9" xfId="0" applyFont="1" applyFill="1" applyBorder="1" applyAlignment="1">
      <alignment horizontal="center" vertical="top" textRotation="180" wrapText="1"/>
    </xf>
    <xf numFmtId="0" fontId="6" fillId="5" borderId="1" xfId="0" applyFont="1" applyFill="1" applyBorder="1" applyAlignment="1">
      <alignment horizontal="center" vertical="top" textRotation="180" wrapText="1"/>
    </xf>
    <xf numFmtId="0" fontId="7" fillId="8" borderId="1" xfId="0" applyFont="1" applyFill="1" applyBorder="1" applyAlignment="1">
      <alignment horizontal="center" vertical="top" textRotation="180" wrapText="1"/>
    </xf>
    <xf numFmtId="0" fontId="7" fillId="8" borderId="1" xfId="0" applyFont="1" applyFill="1" applyBorder="1" applyAlignment="1">
      <alignment horizontal="left" textRotation="180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textRotation="90" wrapText="1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4" xfId="0" applyFill="1" applyBorder="1" applyAlignment="1">
      <alignment vertical="center"/>
    </xf>
    <xf numFmtId="2" fontId="1" fillId="3" borderId="14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6" borderId="1" xfId="0" applyNumberForma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2" fontId="0" fillId="3" borderId="14" xfId="0" applyNumberForma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0" fontId="10" fillId="0" borderId="0" xfId="0" applyFont="1"/>
    <xf numFmtId="0" fontId="8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5" borderId="7" xfId="0" applyFill="1" applyBorder="1" applyAlignment="1"/>
    <xf numFmtId="0" fontId="0" fillId="5" borderId="8" xfId="0" applyFill="1" applyBorder="1" applyAlignment="1"/>
    <xf numFmtId="0" fontId="6" fillId="3" borderId="1" xfId="0" applyFont="1" applyFill="1" applyBorder="1" applyAlignment="1">
      <alignment horizontal="center" vertical="top" textRotation="180" wrapText="1"/>
    </xf>
    <xf numFmtId="0" fontId="6" fillId="6" borderId="1" xfId="0" applyFont="1" applyFill="1" applyBorder="1" applyAlignment="1">
      <alignment horizontal="center" vertical="top" textRotation="180" wrapText="1"/>
    </xf>
    <xf numFmtId="0" fontId="6" fillId="7" borderId="11" xfId="0" applyFont="1" applyFill="1" applyBorder="1" applyAlignment="1">
      <alignment horizontal="center" vertical="top" textRotation="180" wrapText="1"/>
    </xf>
    <xf numFmtId="0" fontId="6" fillId="7" borderId="13" xfId="0" applyFont="1" applyFill="1" applyBorder="1" applyAlignment="1">
      <alignment horizontal="center" vertical="top" textRotation="180" wrapText="1"/>
    </xf>
    <xf numFmtId="0" fontId="0" fillId="0" borderId="0" xfId="0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0" fillId="4" borderId="9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1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G3" sqref="G3"/>
    </sheetView>
  </sheetViews>
  <sheetFormatPr defaultRowHeight="15" x14ac:dyDescent="0.25"/>
  <cols>
    <col min="1" max="1" width="8.5703125" style="68" customWidth="1"/>
    <col min="2" max="2" width="48" style="68" customWidth="1"/>
    <col min="3" max="3" width="8.5703125" style="68" customWidth="1"/>
    <col min="4" max="4" width="30.28515625" style="68" customWidth="1"/>
    <col min="5" max="9" width="8.5703125" style="68" customWidth="1"/>
    <col min="10" max="16384" width="9.140625" style="68"/>
  </cols>
  <sheetData>
    <row r="1" spans="1:9" ht="51.75" customHeight="1" thickBot="1" x14ac:dyDescent="0.35">
      <c r="A1" s="81" t="s">
        <v>73</v>
      </c>
      <c r="B1" s="81"/>
      <c r="C1" s="81"/>
      <c r="D1" s="81"/>
      <c r="E1" s="81"/>
      <c r="F1" s="81"/>
      <c r="G1" s="81"/>
      <c r="H1" s="81"/>
      <c r="I1" s="81"/>
    </row>
    <row r="2" spans="1:9" ht="15.75" customHeight="1" x14ac:dyDescent="0.25">
      <c r="A2" s="55" t="s">
        <v>1</v>
      </c>
      <c r="B2" s="56" t="s">
        <v>2</v>
      </c>
      <c r="C2" s="69" t="s">
        <v>3</v>
      </c>
      <c r="D2" s="70"/>
      <c r="E2" s="70"/>
      <c r="F2" s="70"/>
      <c r="G2" s="70"/>
      <c r="H2" s="70"/>
      <c r="I2" s="71"/>
    </row>
    <row r="3" spans="1:9" ht="101.25" customHeight="1" x14ac:dyDescent="0.25">
      <c r="A3" s="55"/>
      <c r="B3" s="57"/>
      <c r="C3" s="3" t="s">
        <v>8</v>
      </c>
      <c r="D3" s="4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</row>
    <row r="4" spans="1:9" ht="66" customHeight="1" x14ac:dyDescent="0.25">
      <c r="A4" s="8">
        <v>1</v>
      </c>
      <c r="B4" s="9" t="s">
        <v>25</v>
      </c>
      <c r="C4" s="10">
        <v>8</v>
      </c>
      <c r="D4" s="11" t="s">
        <v>26</v>
      </c>
      <c r="E4" s="13">
        <v>520</v>
      </c>
      <c r="F4" s="13">
        <v>19</v>
      </c>
      <c r="G4" s="13">
        <v>60</v>
      </c>
      <c r="H4" s="13">
        <f>F4:F27*G4:G27</f>
        <v>1140</v>
      </c>
      <c r="I4" s="13">
        <f>E4:E27+H4:H27</f>
        <v>1660</v>
      </c>
    </row>
    <row r="5" spans="1:9" ht="48.75" customHeight="1" x14ac:dyDescent="0.25">
      <c r="A5" s="8">
        <v>2</v>
      </c>
      <c r="B5" s="9" t="s">
        <v>28</v>
      </c>
      <c r="C5" s="10">
        <v>5</v>
      </c>
      <c r="D5" s="11" t="s">
        <v>29</v>
      </c>
      <c r="E5" s="10">
        <v>210</v>
      </c>
      <c r="F5" s="13">
        <v>17</v>
      </c>
      <c r="G5" s="13">
        <v>60</v>
      </c>
      <c r="H5" s="13">
        <f>F5:F34*G5:G34</f>
        <v>1020</v>
      </c>
      <c r="I5" s="13">
        <f>E5:E27+H5:H27</f>
        <v>1230</v>
      </c>
    </row>
    <row r="6" spans="1:9" ht="48" customHeight="1" x14ac:dyDescent="0.25">
      <c r="A6" s="8">
        <v>3</v>
      </c>
      <c r="B6" s="9" t="s">
        <v>31</v>
      </c>
      <c r="C6" s="10">
        <v>6</v>
      </c>
      <c r="D6" s="11" t="s">
        <v>32</v>
      </c>
      <c r="E6" s="10">
        <v>230</v>
      </c>
      <c r="F6" s="13">
        <v>16</v>
      </c>
      <c r="G6" s="13">
        <v>60</v>
      </c>
      <c r="H6" s="13">
        <f>F6:F34*G6:G34</f>
        <v>960</v>
      </c>
      <c r="I6" s="13">
        <f>E6:E27+H6:H27</f>
        <v>1190</v>
      </c>
    </row>
    <row r="7" spans="1:9" ht="50.25" customHeight="1" x14ac:dyDescent="0.25">
      <c r="A7" s="8">
        <v>4</v>
      </c>
      <c r="B7" s="9" t="s">
        <v>34</v>
      </c>
      <c r="C7" s="10">
        <v>3</v>
      </c>
      <c r="D7" s="11" t="s">
        <v>35</v>
      </c>
      <c r="E7" s="10">
        <v>140</v>
      </c>
      <c r="F7" s="13">
        <v>1</v>
      </c>
      <c r="G7" s="13">
        <v>60</v>
      </c>
      <c r="H7" s="13">
        <f>F7:F34*G7:G34</f>
        <v>60</v>
      </c>
      <c r="I7" s="13">
        <f>E7:E27+H7:H27</f>
        <v>200</v>
      </c>
    </row>
    <row r="8" spans="1:9" ht="24" customHeight="1" x14ac:dyDescent="0.25">
      <c r="A8" s="8">
        <v>5</v>
      </c>
      <c r="B8" s="9" t="s">
        <v>37</v>
      </c>
      <c r="C8" s="10">
        <v>1</v>
      </c>
      <c r="D8" s="21" t="s">
        <v>38</v>
      </c>
      <c r="E8" s="10">
        <v>35</v>
      </c>
      <c r="F8" s="13">
        <v>1</v>
      </c>
      <c r="G8" s="13">
        <v>60</v>
      </c>
      <c r="H8" s="13">
        <v>60</v>
      </c>
      <c r="I8" s="13">
        <f>E8:E27+H8:H27</f>
        <v>95</v>
      </c>
    </row>
    <row r="9" spans="1:9" ht="61.5" customHeight="1" x14ac:dyDescent="0.25">
      <c r="A9" s="8">
        <v>6</v>
      </c>
      <c r="B9" s="9" t="s">
        <v>40</v>
      </c>
      <c r="C9" s="10">
        <v>3</v>
      </c>
      <c r="D9" s="11" t="s">
        <v>41</v>
      </c>
      <c r="E9" s="10">
        <v>150</v>
      </c>
      <c r="F9" s="13">
        <v>1</v>
      </c>
      <c r="G9" s="13">
        <v>60</v>
      </c>
      <c r="H9" s="13">
        <v>60</v>
      </c>
      <c r="I9" s="13">
        <f>E8:E27+H8:H27</f>
        <v>210</v>
      </c>
    </row>
    <row r="10" spans="1:9" ht="30.75" customHeight="1" x14ac:dyDescent="0.25">
      <c r="A10" s="8">
        <v>7</v>
      </c>
      <c r="B10" s="9" t="s">
        <v>43</v>
      </c>
      <c r="C10" s="10">
        <v>1</v>
      </c>
      <c r="D10" s="21"/>
      <c r="E10" s="10">
        <v>30</v>
      </c>
      <c r="F10" s="13"/>
      <c r="G10" s="13"/>
      <c r="H10" s="13"/>
      <c r="I10" s="13">
        <v>30</v>
      </c>
    </row>
    <row r="11" spans="1:9" ht="33" customHeight="1" x14ac:dyDescent="0.25">
      <c r="A11" s="8">
        <v>8</v>
      </c>
      <c r="B11" s="27" t="s">
        <v>44</v>
      </c>
      <c r="C11" s="13"/>
      <c r="D11" s="13"/>
      <c r="E11" s="10"/>
      <c r="F11" s="13">
        <v>1</v>
      </c>
      <c r="G11" s="10">
        <v>60</v>
      </c>
      <c r="H11" s="72">
        <v>60</v>
      </c>
      <c r="I11" s="72">
        <v>60</v>
      </c>
    </row>
    <row r="12" spans="1:9" ht="33.75" customHeight="1" x14ac:dyDescent="0.25">
      <c r="A12" s="8">
        <v>9</v>
      </c>
      <c r="B12" s="9" t="s">
        <v>45</v>
      </c>
      <c r="C12" s="10">
        <v>2</v>
      </c>
      <c r="D12" s="11" t="s">
        <v>46</v>
      </c>
      <c r="E12" s="10">
        <v>60</v>
      </c>
      <c r="F12" s="13">
        <v>1</v>
      </c>
      <c r="G12" s="13">
        <v>60</v>
      </c>
      <c r="H12" s="13">
        <f>F8:F34*G8:G34</f>
        <v>60</v>
      </c>
      <c r="I12" s="13">
        <f>E8:E27+H8:H27</f>
        <v>120</v>
      </c>
    </row>
    <row r="13" spans="1:9" ht="35.25" customHeight="1" x14ac:dyDescent="0.25">
      <c r="A13" s="8">
        <v>10</v>
      </c>
      <c r="B13" s="9" t="s">
        <v>47</v>
      </c>
      <c r="C13" s="10"/>
      <c r="D13" s="21"/>
      <c r="E13" s="10"/>
      <c r="F13" s="13">
        <v>1</v>
      </c>
      <c r="G13" s="13">
        <v>60</v>
      </c>
      <c r="H13" s="13">
        <f>F13:F34*G13:G34</f>
        <v>60</v>
      </c>
      <c r="I13" s="13">
        <v>60</v>
      </c>
    </row>
    <row r="14" spans="1:9" ht="31.5" customHeight="1" x14ac:dyDescent="0.25">
      <c r="A14" s="8">
        <v>11</v>
      </c>
      <c r="B14" s="73" t="s">
        <v>72</v>
      </c>
      <c r="C14" s="10"/>
      <c r="D14" s="21"/>
      <c r="E14" s="10"/>
      <c r="F14" s="13">
        <v>2</v>
      </c>
      <c r="G14" s="13">
        <v>60</v>
      </c>
      <c r="H14" s="13">
        <f>F14:F34*G14:G34</f>
        <v>120</v>
      </c>
      <c r="I14" s="13">
        <v>120</v>
      </c>
    </row>
    <row r="15" spans="1:9" ht="33.75" customHeight="1" x14ac:dyDescent="0.25">
      <c r="A15" s="8">
        <v>12</v>
      </c>
      <c r="B15" s="9" t="s">
        <v>48</v>
      </c>
      <c r="C15" s="10"/>
      <c r="D15" s="21"/>
      <c r="E15" s="10"/>
      <c r="F15" s="13">
        <v>1</v>
      </c>
      <c r="G15" s="13">
        <v>60</v>
      </c>
      <c r="H15" s="13">
        <f>F15:F34*G15:G34</f>
        <v>60</v>
      </c>
      <c r="I15" s="13">
        <v>60</v>
      </c>
    </row>
    <row r="16" spans="1:9" ht="33.75" customHeight="1" x14ac:dyDescent="0.25">
      <c r="A16" s="8">
        <v>13</v>
      </c>
      <c r="B16" s="9" t="s">
        <v>49</v>
      </c>
      <c r="C16" s="10"/>
      <c r="D16" s="21"/>
      <c r="E16" s="10"/>
      <c r="F16" s="13">
        <v>1</v>
      </c>
      <c r="G16" s="13">
        <v>60</v>
      </c>
      <c r="H16" s="13">
        <f>F16:F35*G16:G35</f>
        <v>60</v>
      </c>
      <c r="I16" s="13">
        <v>60</v>
      </c>
    </row>
    <row r="17" spans="1:9" ht="31.5" customHeight="1" x14ac:dyDescent="0.25">
      <c r="A17" s="8">
        <v>14</v>
      </c>
      <c r="B17" s="9" t="s">
        <v>50</v>
      </c>
      <c r="C17" s="13">
        <v>1</v>
      </c>
      <c r="D17" s="74"/>
      <c r="E17" s="10">
        <v>30</v>
      </c>
      <c r="F17" s="13">
        <v>1</v>
      </c>
      <c r="G17" s="10">
        <v>60</v>
      </c>
      <c r="H17" s="13">
        <v>60</v>
      </c>
      <c r="I17" s="13">
        <v>90</v>
      </c>
    </row>
    <row r="18" spans="1:9" ht="33.75" customHeight="1" x14ac:dyDescent="0.25">
      <c r="A18" s="8">
        <v>15</v>
      </c>
      <c r="B18" s="9" t="s">
        <v>51</v>
      </c>
      <c r="C18" s="13"/>
      <c r="D18" s="74"/>
      <c r="E18" s="10"/>
      <c r="F18" s="13">
        <v>1</v>
      </c>
      <c r="G18" s="10">
        <v>60</v>
      </c>
      <c r="H18" s="13">
        <v>60</v>
      </c>
      <c r="I18" s="13">
        <v>60</v>
      </c>
    </row>
    <row r="19" spans="1:9" ht="34.5" customHeight="1" x14ac:dyDescent="0.25">
      <c r="A19" s="75">
        <v>16</v>
      </c>
      <c r="B19" s="9" t="s">
        <v>52</v>
      </c>
      <c r="C19" s="10">
        <v>1</v>
      </c>
      <c r="D19" s="74" t="s">
        <v>70</v>
      </c>
      <c r="E19" s="10">
        <v>20</v>
      </c>
      <c r="F19" s="13">
        <v>1</v>
      </c>
      <c r="G19" s="10">
        <v>60</v>
      </c>
      <c r="H19" s="13">
        <v>60</v>
      </c>
      <c r="I19" s="13">
        <f>E19+H19</f>
        <v>80</v>
      </c>
    </row>
    <row r="20" spans="1:9" ht="31.5" customHeight="1" x14ac:dyDescent="0.25">
      <c r="A20" s="8">
        <v>17</v>
      </c>
      <c r="B20" s="9" t="s">
        <v>54</v>
      </c>
      <c r="C20" s="10">
        <v>1</v>
      </c>
      <c r="D20" s="21" t="s">
        <v>53</v>
      </c>
      <c r="E20" s="10">
        <v>20</v>
      </c>
      <c r="F20" s="13"/>
      <c r="G20" s="13"/>
      <c r="H20" s="13"/>
      <c r="I20" s="13">
        <v>20</v>
      </c>
    </row>
    <row r="21" spans="1:9" ht="32.25" customHeight="1" x14ac:dyDescent="0.25">
      <c r="A21" s="8">
        <v>18</v>
      </c>
      <c r="B21" s="9" t="s">
        <v>71</v>
      </c>
      <c r="C21" s="10">
        <v>2</v>
      </c>
      <c r="D21" s="21" t="s">
        <v>53</v>
      </c>
      <c r="E21" s="10">
        <v>20</v>
      </c>
      <c r="F21" s="13"/>
      <c r="G21" s="13"/>
      <c r="H21" s="13"/>
      <c r="I21" s="13">
        <v>20</v>
      </c>
    </row>
    <row r="22" spans="1:9" ht="33.75" customHeight="1" x14ac:dyDescent="0.25">
      <c r="A22" s="8">
        <v>19</v>
      </c>
      <c r="B22" s="9" t="s">
        <v>56</v>
      </c>
      <c r="C22" s="10">
        <v>1</v>
      </c>
      <c r="D22" s="21" t="s">
        <v>53</v>
      </c>
      <c r="E22" s="10">
        <v>30</v>
      </c>
      <c r="F22" s="13"/>
      <c r="G22" s="13"/>
      <c r="H22" s="13"/>
      <c r="I22" s="13">
        <v>30</v>
      </c>
    </row>
    <row r="23" spans="1:9" ht="33.75" customHeight="1" x14ac:dyDescent="0.25">
      <c r="A23" s="8">
        <v>20</v>
      </c>
      <c r="B23" s="9" t="s">
        <v>58</v>
      </c>
      <c r="C23" s="10">
        <v>1</v>
      </c>
      <c r="D23" s="21" t="s">
        <v>55</v>
      </c>
      <c r="E23" s="10">
        <v>30</v>
      </c>
      <c r="F23" s="13"/>
      <c r="G23" s="13"/>
      <c r="H23" s="13"/>
      <c r="I23" s="13">
        <v>30</v>
      </c>
    </row>
    <row r="24" spans="1:9" ht="33.75" customHeight="1" x14ac:dyDescent="0.25">
      <c r="A24" s="8">
        <v>21</v>
      </c>
      <c r="B24" s="9" t="s">
        <v>59</v>
      </c>
      <c r="C24" s="10">
        <v>1</v>
      </c>
      <c r="D24" s="21" t="s">
        <v>57</v>
      </c>
      <c r="E24" s="10">
        <v>40</v>
      </c>
      <c r="F24" s="13"/>
      <c r="G24" s="13"/>
      <c r="H24" s="13"/>
      <c r="I24" s="13">
        <v>40</v>
      </c>
    </row>
    <row r="25" spans="1:9" ht="38.25" customHeight="1" x14ac:dyDescent="0.25">
      <c r="A25" s="8">
        <v>22</v>
      </c>
      <c r="B25" s="9" t="s">
        <v>60</v>
      </c>
      <c r="C25" s="10">
        <v>1</v>
      </c>
      <c r="D25" s="21" t="s">
        <v>57</v>
      </c>
      <c r="E25" s="10">
        <v>30</v>
      </c>
      <c r="F25" s="13"/>
      <c r="G25" s="13"/>
      <c r="H25" s="13"/>
      <c r="I25" s="13">
        <v>30</v>
      </c>
    </row>
    <row r="26" spans="1:9" ht="33.75" customHeight="1" x14ac:dyDescent="0.25">
      <c r="A26" s="8">
        <v>23</v>
      </c>
      <c r="B26" s="9" t="s">
        <v>61</v>
      </c>
      <c r="C26" s="10">
        <v>1</v>
      </c>
      <c r="D26" s="21"/>
      <c r="E26" s="10">
        <v>30</v>
      </c>
      <c r="F26" s="13"/>
      <c r="G26" s="13"/>
      <c r="H26" s="13"/>
      <c r="I26" s="13">
        <v>30</v>
      </c>
    </row>
    <row r="27" spans="1:9" ht="63" x14ac:dyDescent="0.25">
      <c r="A27" s="8">
        <v>24</v>
      </c>
      <c r="B27" s="9" t="s">
        <v>62</v>
      </c>
      <c r="C27" s="13">
        <v>1</v>
      </c>
      <c r="D27" s="21" t="s">
        <v>57</v>
      </c>
      <c r="E27" s="10">
        <v>30</v>
      </c>
      <c r="F27" s="13"/>
      <c r="G27" s="76"/>
      <c r="H27" s="76"/>
      <c r="I27" s="13">
        <v>30</v>
      </c>
    </row>
    <row r="28" spans="1:9" ht="15.75" x14ac:dyDescent="0.25">
      <c r="A28" s="8">
        <v>25</v>
      </c>
      <c r="B28" s="27" t="s">
        <v>63</v>
      </c>
      <c r="C28" s="13"/>
      <c r="D28" s="21" t="s">
        <v>57</v>
      </c>
      <c r="E28" s="43"/>
      <c r="F28" s="13"/>
      <c r="G28" s="10"/>
      <c r="H28" s="72"/>
      <c r="I28" s="72"/>
    </row>
    <row r="29" spans="1:9" ht="15.75" x14ac:dyDescent="0.25">
      <c r="A29" s="8">
        <v>26</v>
      </c>
      <c r="B29" s="27" t="s">
        <v>64</v>
      </c>
      <c r="C29" s="13"/>
      <c r="D29" s="77"/>
      <c r="E29" s="43"/>
      <c r="F29" s="13"/>
      <c r="G29" s="10"/>
      <c r="H29" s="72"/>
      <c r="I29" s="72"/>
    </row>
    <row r="30" spans="1:9" ht="47.25" x14ac:dyDescent="0.25">
      <c r="A30" s="8">
        <v>27</v>
      </c>
      <c r="B30" s="27" t="s">
        <v>65</v>
      </c>
      <c r="C30" s="13"/>
      <c r="D30" s="13"/>
      <c r="E30" s="43"/>
      <c r="F30" s="13"/>
      <c r="G30" s="10"/>
      <c r="H30" s="72"/>
      <c r="I30" s="72"/>
    </row>
    <row r="31" spans="1:9" ht="18.75" customHeight="1" x14ac:dyDescent="0.25">
      <c r="A31" s="8">
        <v>28</v>
      </c>
      <c r="B31" s="27" t="s">
        <v>66</v>
      </c>
      <c r="C31" s="13"/>
      <c r="D31" s="13"/>
      <c r="E31" s="43"/>
      <c r="F31" s="13"/>
      <c r="G31" s="10"/>
      <c r="H31" s="72"/>
      <c r="I31" s="72"/>
    </row>
    <row r="32" spans="1:9" ht="15.75" x14ac:dyDescent="0.25">
      <c r="A32" s="8">
        <v>29</v>
      </c>
      <c r="B32" s="27" t="s">
        <v>67</v>
      </c>
      <c r="C32" s="13"/>
      <c r="D32" s="13"/>
      <c r="E32" s="43"/>
      <c r="F32" s="13"/>
      <c r="G32" s="10"/>
      <c r="H32" s="72"/>
      <c r="I32" s="72"/>
    </row>
    <row r="33" spans="1:9" ht="15.75" x14ac:dyDescent="0.25">
      <c r="A33" s="8">
        <v>30</v>
      </c>
      <c r="B33" s="27" t="s">
        <v>68</v>
      </c>
      <c r="C33" s="13"/>
      <c r="D33" s="13"/>
      <c r="E33" s="43"/>
      <c r="F33" s="13"/>
      <c r="G33" s="10"/>
      <c r="H33" s="72"/>
      <c r="I33" s="72"/>
    </row>
    <row r="34" spans="1:9" ht="15.75" x14ac:dyDescent="0.25">
      <c r="B34" s="45" t="s">
        <v>69</v>
      </c>
      <c r="C34" s="78"/>
      <c r="D34" s="13"/>
      <c r="E34" s="78">
        <f>SUM(E4:E27)</f>
        <v>1655</v>
      </c>
      <c r="F34" s="79"/>
      <c r="G34" s="79"/>
      <c r="H34" s="78">
        <f>SUM(H4:H27)</f>
        <v>3900</v>
      </c>
      <c r="I34" s="78">
        <f>SUM(I4:I27)</f>
        <v>5555</v>
      </c>
    </row>
    <row r="35" spans="1:9" ht="15.75" x14ac:dyDescent="0.25">
      <c r="F35" s="80"/>
    </row>
    <row r="36" spans="1:9" ht="15.75" x14ac:dyDescent="0.25">
      <c r="F36" s="80"/>
    </row>
    <row r="37" spans="1:9" ht="15.75" x14ac:dyDescent="0.25">
      <c r="F37" s="80"/>
    </row>
    <row r="38" spans="1:9" ht="15.75" x14ac:dyDescent="0.25">
      <c r="F38" s="80"/>
    </row>
    <row r="39" spans="1:9" ht="15.75" x14ac:dyDescent="0.25">
      <c r="F39" s="80"/>
    </row>
    <row r="40" spans="1:9" ht="15.75" x14ac:dyDescent="0.25">
      <c r="F40" s="80"/>
    </row>
    <row r="41" spans="1:9" ht="15.75" x14ac:dyDescent="0.25">
      <c r="F41" s="80"/>
    </row>
    <row r="42" spans="1:9" ht="15.75" x14ac:dyDescent="0.25">
      <c r="F42" s="80"/>
    </row>
  </sheetData>
  <mergeCells count="4">
    <mergeCell ref="A1:I1"/>
    <mergeCell ref="A2:A3"/>
    <mergeCell ref="B2:B3"/>
    <mergeCell ref="C2:I2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topLeftCell="B1" workbookViewId="0">
      <selection activeCell="B37" sqref="B37:C37"/>
    </sheetView>
  </sheetViews>
  <sheetFormatPr defaultRowHeight="15" x14ac:dyDescent="0.25"/>
  <cols>
    <col min="1" max="1" width="6" customWidth="1"/>
    <col min="2" max="2" width="38.28515625" customWidth="1"/>
    <col min="3" max="3" width="6.5703125" customWidth="1"/>
    <col min="4" max="4" width="16.42578125" customWidth="1"/>
    <col min="5" max="5" width="6.5703125" customWidth="1"/>
    <col min="6" max="6" width="8" customWidth="1"/>
    <col min="7" max="7" width="7.85546875" customWidth="1"/>
    <col min="8" max="9" width="7.140625" customWidth="1"/>
    <col min="10" max="10" width="6.7109375" customWidth="1"/>
    <col min="11" max="11" width="9.140625" hidden="1" customWidth="1"/>
    <col min="12" max="12" width="6.42578125" customWidth="1"/>
    <col min="13" max="13" width="5.7109375" customWidth="1"/>
    <col min="14" max="16" width="6.7109375" customWidth="1"/>
    <col min="17" max="17" width="6.42578125" customWidth="1"/>
    <col min="19" max="19" width="9.42578125" customWidth="1"/>
    <col min="20" max="20" width="7.85546875" hidden="1" customWidth="1"/>
    <col min="21" max="21" width="10" hidden="1" customWidth="1"/>
    <col min="22" max="22" width="8" customWidth="1"/>
    <col min="23" max="23" width="8.140625" customWidth="1"/>
  </cols>
  <sheetData>
    <row r="1" spans="1:24" ht="19.5" thickBot="1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.75" customHeight="1" thickTop="1" x14ac:dyDescent="0.25">
      <c r="A2" s="55" t="s">
        <v>1</v>
      </c>
      <c r="B2" s="56" t="s">
        <v>2</v>
      </c>
      <c r="C2" s="58" t="s">
        <v>3</v>
      </c>
      <c r="D2" s="59"/>
      <c r="E2" s="59"/>
      <c r="F2" s="59"/>
      <c r="G2" s="59"/>
      <c r="H2" s="59"/>
      <c r="I2" s="60"/>
      <c r="J2" s="61" t="s">
        <v>4</v>
      </c>
      <c r="K2" s="62"/>
      <c r="L2" s="62"/>
      <c r="M2" s="62"/>
      <c r="N2" s="62"/>
      <c r="O2" s="62"/>
      <c r="P2" s="62"/>
      <c r="Q2" s="62"/>
      <c r="R2" s="62"/>
      <c r="S2" s="63"/>
      <c r="T2" s="1"/>
      <c r="U2" s="2"/>
      <c r="V2" s="64" t="s">
        <v>5</v>
      </c>
      <c r="W2" s="65" t="s">
        <v>6</v>
      </c>
      <c r="X2" s="66" t="s">
        <v>7</v>
      </c>
    </row>
    <row r="3" spans="1:24" ht="101.25" customHeight="1" x14ac:dyDescent="0.25">
      <c r="A3" s="55"/>
      <c r="B3" s="57"/>
      <c r="C3" s="3" t="s">
        <v>8</v>
      </c>
      <c r="D3" s="4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" t="s">
        <v>8</v>
      </c>
      <c r="K3" s="5" t="s">
        <v>9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6" t="s">
        <v>23</v>
      </c>
      <c r="U3" s="7" t="s">
        <v>24</v>
      </c>
      <c r="V3" s="64"/>
      <c r="W3" s="65"/>
      <c r="X3" s="67"/>
    </row>
    <row r="4" spans="1:24" ht="66" customHeight="1" x14ac:dyDescent="0.25">
      <c r="A4" s="8">
        <v>1</v>
      </c>
      <c r="B4" s="9" t="s">
        <v>25</v>
      </c>
      <c r="C4" s="10">
        <v>8</v>
      </c>
      <c r="D4" s="11" t="s">
        <v>26</v>
      </c>
      <c r="E4" s="12">
        <v>520</v>
      </c>
      <c r="F4" s="12">
        <v>19</v>
      </c>
      <c r="G4" s="13">
        <v>60</v>
      </c>
      <c r="H4" s="13">
        <f>F4:F27*G4:G27</f>
        <v>1140</v>
      </c>
      <c r="I4" s="12">
        <f>E4:E27+H4:H27</f>
        <v>1660</v>
      </c>
      <c r="J4" s="14">
        <v>2</v>
      </c>
      <c r="K4" s="15" t="s">
        <v>27</v>
      </c>
      <c r="L4" s="14">
        <v>165</v>
      </c>
      <c r="M4" s="14">
        <v>660</v>
      </c>
      <c r="N4" s="14">
        <f>L4:L33+M4:M33</f>
        <v>825</v>
      </c>
      <c r="O4" s="16">
        <v>4</v>
      </c>
      <c r="P4" s="14">
        <v>60</v>
      </c>
      <c r="Q4" s="16">
        <f>O4:O27*P4:P27</f>
        <v>240</v>
      </c>
      <c r="R4" s="16">
        <f>L4:L27+Q4:Q27</f>
        <v>405</v>
      </c>
      <c r="S4" s="16">
        <f>L4:L27+M4:M27+Q4:Q27</f>
        <v>1065</v>
      </c>
      <c r="T4" s="17">
        <v>2005</v>
      </c>
      <c r="U4" s="17">
        <v>685</v>
      </c>
      <c r="V4" s="18">
        <f>E4:E34/N4:N34</f>
        <v>0.63030303030303025</v>
      </c>
      <c r="W4" s="19">
        <f>H4:H27/R4:R27</f>
        <v>2.8148148148148149</v>
      </c>
      <c r="X4" s="20">
        <f>I4:I9/S4:S9</f>
        <v>1.5586854460093897</v>
      </c>
    </row>
    <row r="5" spans="1:24" ht="48.75" customHeight="1" x14ac:dyDescent="0.25">
      <c r="A5" s="8">
        <v>2</v>
      </c>
      <c r="B5" s="9" t="s">
        <v>28</v>
      </c>
      <c r="C5" s="10">
        <v>5</v>
      </c>
      <c r="D5" s="11" t="s">
        <v>29</v>
      </c>
      <c r="E5" s="10">
        <v>210</v>
      </c>
      <c r="F5" s="12">
        <v>17</v>
      </c>
      <c r="G5" s="13">
        <v>60</v>
      </c>
      <c r="H5" s="13">
        <f>F5:F34*G5:G34</f>
        <v>1020</v>
      </c>
      <c r="I5" s="12">
        <f>E5:E27+H5:H27</f>
        <v>1230</v>
      </c>
      <c r="J5" s="16">
        <v>2</v>
      </c>
      <c r="K5" s="15" t="s">
        <v>30</v>
      </c>
      <c r="L5" s="14">
        <v>150</v>
      </c>
      <c r="M5" s="14">
        <v>780</v>
      </c>
      <c r="N5" s="14">
        <f>L5:L34+M5:M34</f>
        <v>930</v>
      </c>
      <c r="O5" s="16">
        <v>4</v>
      </c>
      <c r="P5" s="14">
        <v>60</v>
      </c>
      <c r="Q5" s="16">
        <f>O5:O34*P5:P34</f>
        <v>240</v>
      </c>
      <c r="R5" s="16">
        <f>L5:L34+Q5:Q34</f>
        <v>390</v>
      </c>
      <c r="S5" s="16">
        <f>L5:L34+M5:M34+Q5:Q34</f>
        <v>1170</v>
      </c>
      <c r="T5" s="17">
        <v>1680</v>
      </c>
      <c r="U5" s="17">
        <v>360</v>
      </c>
      <c r="V5" s="18">
        <f>E5:E34/N5:N34</f>
        <v>0.22580645161290322</v>
      </c>
      <c r="W5" s="19">
        <f>H5:H34/R5:R34</f>
        <v>2.6153846153846154</v>
      </c>
      <c r="X5" s="20">
        <f>I5:I12/S5:S12</f>
        <v>1.0512820512820513</v>
      </c>
    </row>
    <row r="6" spans="1:24" ht="48" customHeight="1" x14ac:dyDescent="0.25">
      <c r="A6" s="8">
        <v>3</v>
      </c>
      <c r="B6" s="9" t="s">
        <v>31</v>
      </c>
      <c r="C6" s="10">
        <v>6</v>
      </c>
      <c r="D6" s="11" t="s">
        <v>32</v>
      </c>
      <c r="E6" s="10">
        <v>230</v>
      </c>
      <c r="F6" s="12">
        <v>16</v>
      </c>
      <c r="G6" s="13">
        <v>60</v>
      </c>
      <c r="H6" s="13">
        <f>F6:F34*G6:G34</f>
        <v>960</v>
      </c>
      <c r="I6" s="12">
        <f>E6:E27+H6:H27</f>
        <v>1190</v>
      </c>
      <c r="J6" s="16">
        <v>2</v>
      </c>
      <c r="K6" s="15" t="s">
        <v>33</v>
      </c>
      <c r="L6" s="14">
        <v>210</v>
      </c>
      <c r="M6" s="14">
        <v>240</v>
      </c>
      <c r="N6" s="14">
        <f>L6:L34+M6:M34</f>
        <v>450</v>
      </c>
      <c r="O6" s="16">
        <v>1</v>
      </c>
      <c r="P6" s="14">
        <v>60</v>
      </c>
      <c r="Q6" s="16">
        <f>O6:O34*P6:P34</f>
        <v>60</v>
      </c>
      <c r="R6" s="16">
        <f>L6:L34+Q6:Q34</f>
        <v>270</v>
      </c>
      <c r="S6" s="16">
        <f>L6:L34+M6:M34+Q6:Q34</f>
        <v>510</v>
      </c>
      <c r="T6" s="17">
        <v>1760</v>
      </c>
      <c r="U6" s="17">
        <v>440</v>
      </c>
      <c r="V6" s="18">
        <f>E6:E34/N6:N34</f>
        <v>0.51111111111111107</v>
      </c>
      <c r="W6" s="19">
        <f>H6:H34/R6:R34</f>
        <v>3.5555555555555554</v>
      </c>
      <c r="X6" s="20">
        <f>I6:I13/S6:S13</f>
        <v>2.3333333333333335</v>
      </c>
    </row>
    <row r="7" spans="1:24" ht="50.25" customHeight="1" x14ac:dyDescent="0.25">
      <c r="A7" s="8">
        <v>4</v>
      </c>
      <c r="B7" s="9" t="s">
        <v>34</v>
      </c>
      <c r="C7" s="10">
        <v>3</v>
      </c>
      <c r="D7" s="11" t="s">
        <v>35</v>
      </c>
      <c r="E7" s="10">
        <v>140</v>
      </c>
      <c r="F7" s="12">
        <v>1</v>
      </c>
      <c r="G7" s="12">
        <v>60</v>
      </c>
      <c r="H7" s="13">
        <f>F7:F34*G7:G34</f>
        <v>60</v>
      </c>
      <c r="I7" s="12">
        <f>E7:E27+H7:H27</f>
        <v>200</v>
      </c>
      <c r="J7" s="16">
        <v>2</v>
      </c>
      <c r="K7" s="15" t="s">
        <v>36</v>
      </c>
      <c r="L7" s="14">
        <v>80</v>
      </c>
      <c r="M7" s="14">
        <v>540</v>
      </c>
      <c r="N7" s="14">
        <f>L7:L34+M7:M34</f>
        <v>620</v>
      </c>
      <c r="O7" s="16">
        <v>3</v>
      </c>
      <c r="P7" s="16">
        <v>60</v>
      </c>
      <c r="Q7" s="16">
        <f>O7:O34*P7:P34</f>
        <v>180</v>
      </c>
      <c r="R7" s="16">
        <f>L7:L34+Q7:Q34</f>
        <v>260</v>
      </c>
      <c r="S7" s="16">
        <f>L7:L34+M7:M34+Q7:Q34</f>
        <v>800</v>
      </c>
      <c r="T7" s="17">
        <v>340</v>
      </c>
      <c r="U7" s="17">
        <v>190</v>
      </c>
      <c r="V7" s="18">
        <f>E7:E35/N7:N35</f>
        <v>0.22580645161290322</v>
      </c>
      <c r="W7" s="19">
        <f>H7:H34/R7:R34</f>
        <v>0.23076923076923078</v>
      </c>
      <c r="X7" s="20">
        <f>I7:I14/S7:S14</f>
        <v>0.25</v>
      </c>
    </row>
    <row r="8" spans="1:24" ht="24" customHeight="1" x14ac:dyDescent="0.25">
      <c r="A8" s="8">
        <v>5</v>
      </c>
      <c r="B8" s="9" t="s">
        <v>37</v>
      </c>
      <c r="C8" s="10">
        <v>1</v>
      </c>
      <c r="D8" s="21" t="s">
        <v>38</v>
      </c>
      <c r="E8" s="10">
        <v>35</v>
      </c>
      <c r="F8" s="12">
        <v>1</v>
      </c>
      <c r="G8" s="12">
        <v>60</v>
      </c>
      <c r="H8" s="12">
        <v>60</v>
      </c>
      <c r="I8" s="12">
        <f>E8:E27+H8:H27</f>
        <v>95</v>
      </c>
      <c r="J8" s="16">
        <v>1</v>
      </c>
      <c r="K8" s="22" t="s">
        <v>39</v>
      </c>
      <c r="L8" s="14">
        <v>60</v>
      </c>
      <c r="M8" s="14">
        <v>0</v>
      </c>
      <c r="N8" s="14">
        <f>L8:L35+M8:M35</f>
        <v>60</v>
      </c>
      <c r="O8" s="16">
        <v>1</v>
      </c>
      <c r="P8" s="16">
        <v>60</v>
      </c>
      <c r="Q8" s="16">
        <v>60</v>
      </c>
      <c r="R8" s="16">
        <f>L8:L34+Q8:Q34</f>
        <v>120</v>
      </c>
      <c r="S8" s="16">
        <f>L8:L34+M8:M34+Q8:Q34</f>
        <v>120</v>
      </c>
      <c r="T8" s="17">
        <v>95</v>
      </c>
      <c r="U8" s="17">
        <v>93</v>
      </c>
      <c r="V8" s="18">
        <f>E8:E36/N8:N36</f>
        <v>0.58333333333333337</v>
      </c>
      <c r="W8" s="19">
        <f>H8:H34/R8:R34</f>
        <v>0.5</v>
      </c>
      <c r="X8" s="20">
        <f>I8:I19/S8:S19</f>
        <v>0.79166666666666663</v>
      </c>
    </row>
    <row r="9" spans="1:24" ht="61.5" customHeight="1" x14ac:dyDescent="0.25">
      <c r="A9" s="8">
        <v>6</v>
      </c>
      <c r="B9" s="9" t="s">
        <v>40</v>
      </c>
      <c r="C9" s="10">
        <v>3</v>
      </c>
      <c r="D9" s="11" t="s">
        <v>41</v>
      </c>
      <c r="E9" s="10">
        <v>150</v>
      </c>
      <c r="F9" s="12">
        <v>1</v>
      </c>
      <c r="G9" s="12">
        <v>60</v>
      </c>
      <c r="H9" s="12">
        <v>60</v>
      </c>
      <c r="I9" s="12">
        <f>E8:E27+H8:H27</f>
        <v>210</v>
      </c>
      <c r="J9" s="16">
        <v>1</v>
      </c>
      <c r="K9" s="15" t="s">
        <v>42</v>
      </c>
      <c r="L9" s="14">
        <v>120</v>
      </c>
      <c r="M9" s="14">
        <v>120</v>
      </c>
      <c r="N9" s="14">
        <f>L9:L36+M9:M36</f>
        <v>240</v>
      </c>
      <c r="O9" s="16">
        <v>3</v>
      </c>
      <c r="P9" s="16">
        <v>60</v>
      </c>
      <c r="Q9" s="16">
        <f>O8:O34*P8:P34</f>
        <v>180</v>
      </c>
      <c r="R9" s="16">
        <f>L8:L34+Q8:Q34</f>
        <v>300</v>
      </c>
      <c r="S9" s="16">
        <f>L8:L34+M8:M34+Q8:Q34</f>
        <v>420</v>
      </c>
      <c r="T9" s="17">
        <v>390</v>
      </c>
      <c r="U9" s="17">
        <v>268</v>
      </c>
      <c r="V9" s="18">
        <f>E9:E36/N9:N36</f>
        <v>0.625</v>
      </c>
      <c r="W9" s="19">
        <f>I9/R9</f>
        <v>0.7</v>
      </c>
      <c r="X9" s="20">
        <f>I9:I19/S9:S19</f>
        <v>0.5</v>
      </c>
    </row>
    <row r="10" spans="1:24" ht="30.75" customHeight="1" x14ac:dyDescent="0.25">
      <c r="A10" s="8">
        <v>7</v>
      </c>
      <c r="B10" s="9" t="s">
        <v>43</v>
      </c>
      <c r="C10" s="10">
        <v>1</v>
      </c>
      <c r="D10" s="21"/>
      <c r="E10" s="10">
        <v>30</v>
      </c>
      <c r="F10" s="12"/>
      <c r="G10" s="12"/>
      <c r="H10" s="12"/>
      <c r="I10" s="12">
        <v>30</v>
      </c>
      <c r="J10" s="16">
        <v>2</v>
      </c>
      <c r="K10" s="23"/>
      <c r="L10" s="16">
        <v>50</v>
      </c>
      <c r="M10" s="16">
        <v>60</v>
      </c>
      <c r="N10" s="16">
        <v>110</v>
      </c>
      <c r="O10" s="16">
        <v>1</v>
      </c>
      <c r="P10" s="16">
        <v>60</v>
      </c>
      <c r="Q10" s="16">
        <v>60</v>
      </c>
      <c r="R10" s="16">
        <v>110</v>
      </c>
      <c r="S10" s="16">
        <f>N10+Q10</f>
        <v>170</v>
      </c>
      <c r="T10" s="17"/>
      <c r="U10" s="17"/>
      <c r="V10" s="24">
        <f>I10/S10</f>
        <v>0.17647058823529413</v>
      </c>
      <c r="W10" s="25">
        <f>I10/R10</f>
        <v>0.27272727272727271</v>
      </c>
      <c r="X10" s="26">
        <f>I10/S10</f>
        <v>0.17647058823529413</v>
      </c>
    </row>
    <row r="11" spans="1:24" ht="33" customHeight="1" x14ac:dyDescent="0.25">
      <c r="A11" s="8">
        <v>8</v>
      </c>
      <c r="B11" s="27" t="s">
        <v>44</v>
      </c>
      <c r="C11" s="12"/>
      <c r="D11" s="12"/>
      <c r="E11" s="10"/>
      <c r="F11" s="12">
        <v>1</v>
      </c>
      <c r="G11" s="28">
        <v>60</v>
      </c>
      <c r="H11" s="29">
        <v>60</v>
      </c>
      <c r="I11" s="29">
        <v>60</v>
      </c>
      <c r="J11" s="16">
        <v>1</v>
      </c>
      <c r="K11" s="23"/>
      <c r="L11" s="16">
        <v>20</v>
      </c>
      <c r="M11" s="23"/>
      <c r="N11" s="16">
        <f>L11:L49+M11:M49</f>
        <v>20</v>
      </c>
      <c r="O11" s="16"/>
      <c r="P11" s="23"/>
      <c r="Q11" s="16"/>
      <c r="R11" s="16">
        <v>20</v>
      </c>
      <c r="S11" s="16">
        <v>20</v>
      </c>
      <c r="T11" s="30"/>
      <c r="U11" s="31"/>
      <c r="V11" s="32">
        <v>3</v>
      </c>
      <c r="W11" s="25">
        <v>3</v>
      </c>
      <c r="X11" s="26">
        <f>I11/S11</f>
        <v>3</v>
      </c>
    </row>
    <row r="12" spans="1:24" ht="33.75" customHeight="1" x14ac:dyDescent="0.25">
      <c r="A12" s="8">
        <v>9</v>
      </c>
      <c r="B12" s="9" t="s">
        <v>45</v>
      </c>
      <c r="C12" s="10">
        <v>2</v>
      </c>
      <c r="D12" s="11" t="s">
        <v>46</v>
      </c>
      <c r="E12" s="10">
        <v>60</v>
      </c>
      <c r="F12" s="12">
        <v>1</v>
      </c>
      <c r="G12" s="12">
        <v>60</v>
      </c>
      <c r="H12" s="12">
        <f>F8:F34*G8:G34</f>
        <v>60</v>
      </c>
      <c r="I12" s="12">
        <f>E8:E27+H8:H27</f>
        <v>120</v>
      </c>
      <c r="J12" s="16"/>
      <c r="K12" s="23"/>
      <c r="L12" s="16"/>
      <c r="M12" s="16"/>
      <c r="N12" s="16"/>
      <c r="O12" s="16"/>
      <c r="P12" s="16"/>
      <c r="Q12" s="16"/>
      <c r="R12" s="16"/>
      <c r="S12" s="16"/>
      <c r="T12" s="17">
        <v>180</v>
      </c>
      <c r="U12" s="17">
        <v>56</v>
      </c>
      <c r="V12" s="33"/>
      <c r="W12" s="34"/>
      <c r="X12" s="26"/>
    </row>
    <row r="13" spans="1:24" ht="35.25" customHeight="1" x14ac:dyDescent="0.25">
      <c r="A13" s="8">
        <v>10</v>
      </c>
      <c r="B13" s="9" t="s">
        <v>47</v>
      </c>
      <c r="C13" s="10"/>
      <c r="D13" s="21"/>
      <c r="E13" s="10"/>
      <c r="F13" s="12">
        <v>1</v>
      </c>
      <c r="G13" s="12">
        <v>60</v>
      </c>
      <c r="H13" s="12">
        <f>F13:F34*G13:G34</f>
        <v>60</v>
      </c>
      <c r="I13" s="12">
        <v>60</v>
      </c>
      <c r="J13" s="16"/>
      <c r="K13" s="23"/>
      <c r="L13" s="16"/>
      <c r="M13" s="16"/>
      <c r="N13" s="16"/>
      <c r="O13" s="16"/>
      <c r="P13" s="23"/>
      <c r="Q13" s="16"/>
      <c r="R13" s="16"/>
      <c r="S13" s="16"/>
      <c r="T13" s="17">
        <v>20</v>
      </c>
      <c r="U13" s="17">
        <v>15</v>
      </c>
      <c r="V13" s="33"/>
      <c r="W13" s="34"/>
      <c r="X13" s="26"/>
    </row>
    <row r="14" spans="1:24" ht="31.5" customHeight="1" x14ac:dyDescent="0.25">
      <c r="A14" s="8">
        <v>11</v>
      </c>
      <c r="B14" s="53" t="s">
        <v>72</v>
      </c>
      <c r="C14" s="10"/>
      <c r="D14" s="21"/>
      <c r="E14" s="10"/>
      <c r="F14" s="12">
        <v>2</v>
      </c>
      <c r="G14" s="12">
        <v>60</v>
      </c>
      <c r="H14" s="12">
        <f>F14:F34*G14:G34</f>
        <v>120</v>
      </c>
      <c r="I14" s="12">
        <v>120</v>
      </c>
      <c r="J14" s="16"/>
      <c r="K14" s="23"/>
      <c r="L14" s="16"/>
      <c r="M14" s="16"/>
      <c r="N14" s="16"/>
      <c r="O14" s="16"/>
      <c r="P14" s="23"/>
      <c r="Q14" s="16"/>
      <c r="R14" s="16"/>
      <c r="S14" s="16"/>
      <c r="T14" s="17">
        <v>30</v>
      </c>
      <c r="U14" s="17">
        <v>26</v>
      </c>
      <c r="V14" s="33"/>
      <c r="W14" s="34"/>
      <c r="X14" s="26"/>
    </row>
    <row r="15" spans="1:24" ht="33.75" customHeight="1" x14ac:dyDescent="0.25">
      <c r="A15" s="8">
        <v>12</v>
      </c>
      <c r="B15" s="9" t="s">
        <v>48</v>
      </c>
      <c r="C15" s="10"/>
      <c r="D15" s="21"/>
      <c r="E15" s="10"/>
      <c r="F15" s="12">
        <v>1</v>
      </c>
      <c r="G15" s="12">
        <v>60</v>
      </c>
      <c r="H15" s="12">
        <f>F15:F34*G15:G34</f>
        <v>60</v>
      </c>
      <c r="I15" s="12">
        <v>60</v>
      </c>
      <c r="J15" s="16"/>
      <c r="K15" s="23"/>
      <c r="L15" s="16"/>
      <c r="M15" s="16"/>
      <c r="N15" s="16"/>
      <c r="O15" s="16"/>
      <c r="P15" s="23"/>
      <c r="Q15" s="16"/>
      <c r="R15" s="16"/>
      <c r="S15" s="16"/>
      <c r="T15" s="17"/>
      <c r="U15" s="17"/>
      <c r="V15" s="33"/>
      <c r="W15" s="34"/>
      <c r="X15" s="26"/>
    </row>
    <row r="16" spans="1:24" ht="33.75" customHeight="1" x14ac:dyDescent="0.25">
      <c r="A16" s="8">
        <v>13</v>
      </c>
      <c r="B16" s="9" t="s">
        <v>49</v>
      </c>
      <c r="C16" s="10"/>
      <c r="D16" s="21"/>
      <c r="E16" s="10"/>
      <c r="F16" s="12">
        <v>1</v>
      </c>
      <c r="G16" s="12">
        <v>60</v>
      </c>
      <c r="H16" s="12">
        <f>F16:F35*G16:G35</f>
        <v>60</v>
      </c>
      <c r="I16" s="12">
        <v>60</v>
      </c>
      <c r="J16" s="16"/>
      <c r="K16" s="23"/>
      <c r="L16" s="16"/>
      <c r="M16" s="16"/>
      <c r="N16" s="16"/>
      <c r="O16" s="16"/>
      <c r="P16" s="23"/>
      <c r="Q16" s="16"/>
      <c r="R16" s="16"/>
      <c r="S16" s="16"/>
      <c r="T16" s="17"/>
      <c r="U16" s="17"/>
      <c r="V16" s="33"/>
      <c r="W16" s="34"/>
      <c r="X16" s="26"/>
    </row>
    <row r="17" spans="1:24" ht="31.5" customHeight="1" x14ac:dyDescent="0.25">
      <c r="A17" s="8">
        <v>14</v>
      </c>
      <c r="B17" s="9" t="s">
        <v>50</v>
      </c>
      <c r="C17" s="12">
        <v>1</v>
      </c>
      <c r="D17" s="35"/>
      <c r="E17" s="10">
        <v>30</v>
      </c>
      <c r="F17" s="12">
        <v>1</v>
      </c>
      <c r="G17" s="28">
        <v>60</v>
      </c>
      <c r="H17" s="12">
        <v>60</v>
      </c>
      <c r="I17" s="12">
        <v>90</v>
      </c>
      <c r="J17" s="16"/>
      <c r="K17" s="23"/>
      <c r="L17" s="23"/>
      <c r="M17" s="23"/>
      <c r="N17" s="23"/>
      <c r="O17" s="16"/>
      <c r="P17" s="23"/>
      <c r="Q17" s="16"/>
      <c r="R17" s="16"/>
      <c r="S17" s="16"/>
      <c r="T17" s="17"/>
      <c r="U17" s="36"/>
      <c r="V17" s="37"/>
      <c r="W17" s="38"/>
      <c r="X17" s="26"/>
    </row>
    <row r="18" spans="1:24" ht="33.75" customHeight="1" x14ac:dyDescent="0.25">
      <c r="A18" s="8">
        <v>15</v>
      </c>
      <c r="B18" s="9" t="s">
        <v>51</v>
      </c>
      <c r="C18" s="12"/>
      <c r="D18" s="35"/>
      <c r="E18" s="10"/>
      <c r="F18" s="12">
        <v>1</v>
      </c>
      <c r="G18" s="28">
        <v>60</v>
      </c>
      <c r="H18" s="12">
        <v>60</v>
      </c>
      <c r="I18" s="12">
        <v>60</v>
      </c>
      <c r="J18" s="16"/>
      <c r="K18" s="23"/>
      <c r="L18" s="23"/>
      <c r="M18" s="23"/>
      <c r="N18" s="23"/>
      <c r="O18" s="16"/>
      <c r="P18" s="23"/>
      <c r="Q18" s="16"/>
      <c r="R18" s="16"/>
      <c r="S18" s="16"/>
      <c r="T18" s="17"/>
      <c r="U18" s="36"/>
      <c r="V18" s="37"/>
      <c r="W18" s="38"/>
      <c r="X18" s="26"/>
    </row>
    <row r="19" spans="1:24" ht="34.5" customHeight="1" x14ac:dyDescent="0.25">
      <c r="A19" s="39">
        <v>16</v>
      </c>
      <c r="B19" s="9" t="s">
        <v>52</v>
      </c>
      <c r="C19" s="10">
        <v>1</v>
      </c>
      <c r="D19" s="35" t="s">
        <v>70</v>
      </c>
      <c r="E19" s="10">
        <v>20</v>
      </c>
      <c r="F19" s="12">
        <v>1</v>
      </c>
      <c r="G19" s="28">
        <v>60</v>
      </c>
      <c r="H19" s="12">
        <v>60</v>
      </c>
      <c r="I19" s="12">
        <f>E19+H19</f>
        <v>80</v>
      </c>
      <c r="J19" s="16"/>
      <c r="K19" s="23"/>
      <c r="L19" s="16"/>
      <c r="M19" s="16"/>
      <c r="N19" s="16"/>
      <c r="O19" s="16"/>
      <c r="P19" s="23"/>
      <c r="Q19" s="16"/>
      <c r="R19" s="16"/>
      <c r="S19" s="16"/>
      <c r="T19" s="17"/>
      <c r="U19" s="17"/>
      <c r="V19" s="33"/>
      <c r="W19" s="34"/>
      <c r="X19" s="26"/>
    </row>
    <row r="20" spans="1:24" ht="31.5" customHeight="1" x14ac:dyDescent="0.25">
      <c r="A20" s="8">
        <v>17</v>
      </c>
      <c r="B20" s="9" t="s">
        <v>54</v>
      </c>
      <c r="C20" s="10">
        <v>1</v>
      </c>
      <c r="D20" s="21" t="s">
        <v>53</v>
      </c>
      <c r="E20" s="10">
        <v>20</v>
      </c>
      <c r="F20" s="12"/>
      <c r="G20" s="12"/>
      <c r="H20" s="12"/>
      <c r="I20" s="12">
        <v>20</v>
      </c>
      <c r="J20" s="16"/>
      <c r="K20" s="23"/>
      <c r="L20" s="16"/>
      <c r="M20" s="16"/>
      <c r="N20" s="16"/>
      <c r="O20" s="16"/>
      <c r="P20" s="23"/>
      <c r="Q20" s="16"/>
      <c r="R20" s="16"/>
      <c r="S20" s="16"/>
      <c r="T20" s="17"/>
      <c r="U20" s="17"/>
      <c r="V20" s="33"/>
      <c r="W20" s="34"/>
      <c r="X20" s="26"/>
    </row>
    <row r="21" spans="1:24" ht="32.25" customHeight="1" x14ac:dyDescent="0.25">
      <c r="A21" s="8">
        <v>18</v>
      </c>
      <c r="B21" s="9" t="s">
        <v>71</v>
      </c>
      <c r="C21" s="10">
        <v>2</v>
      </c>
      <c r="D21" s="21" t="s">
        <v>53</v>
      </c>
      <c r="E21" s="10">
        <v>20</v>
      </c>
      <c r="F21" s="12"/>
      <c r="G21" s="12"/>
      <c r="H21" s="12"/>
      <c r="I21" s="12">
        <v>20</v>
      </c>
      <c r="J21" s="16"/>
      <c r="K21" s="23"/>
      <c r="L21" s="16"/>
      <c r="M21" s="16"/>
      <c r="N21" s="16"/>
      <c r="O21" s="16"/>
      <c r="P21" s="23"/>
      <c r="Q21" s="16"/>
      <c r="R21" s="16"/>
      <c r="S21" s="16"/>
      <c r="T21" s="17"/>
      <c r="U21" s="17"/>
      <c r="V21" s="33"/>
      <c r="W21" s="34"/>
      <c r="X21" s="26"/>
    </row>
    <row r="22" spans="1:24" ht="33.75" customHeight="1" x14ac:dyDescent="0.25">
      <c r="A22" s="8">
        <v>19</v>
      </c>
      <c r="B22" s="9" t="s">
        <v>56</v>
      </c>
      <c r="C22" s="10">
        <v>1</v>
      </c>
      <c r="D22" s="21" t="s">
        <v>53</v>
      </c>
      <c r="E22" s="10">
        <v>30</v>
      </c>
      <c r="F22" s="12"/>
      <c r="G22" s="12"/>
      <c r="H22" s="12"/>
      <c r="I22" s="12">
        <v>30</v>
      </c>
      <c r="J22" s="16"/>
      <c r="K22" s="23"/>
      <c r="L22" s="16"/>
      <c r="M22" s="16"/>
      <c r="N22" s="16"/>
      <c r="O22" s="16"/>
      <c r="P22" s="23"/>
      <c r="Q22" s="16"/>
      <c r="R22" s="16"/>
      <c r="S22" s="16"/>
      <c r="T22" s="17"/>
      <c r="U22" s="36"/>
      <c r="V22" s="37"/>
      <c r="W22" s="38"/>
      <c r="X22" s="26"/>
    </row>
    <row r="23" spans="1:24" ht="33.75" customHeight="1" x14ac:dyDescent="0.25">
      <c r="A23" s="8">
        <v>20</v>
      </c>
      <c r="B23" s="9" t="s">
        <v>58</v>
      </c>
      <c r="C23" s="10">
        <v>1</v>
      </c>
      <c r="D23" s="21" t="s">
        <v>55</v>
      </c>
      <c r="E23" s="10">
        <v>30</v>
      </c>
      <c r="F23" s="12"/>
      <c r="G23" s="12"/>
      <c r="H23" s="12"/>
      <c r="I23" s="12">
        <v>30</v>
      </c>
      <c r="J23" s="16"/>
      <c r="K23" s="23"/>
      <c r="L23" s="16"/>
      <c r="M23" s="16"/>
      <c r="N23" s="16"/>
      <c r="O23" s="16"/>
      <c r="P23" s="23"/>
      <c r="Q23" s="16"/>
      <c r="R23" s="16"/>
      <c r="S23" s="16"/>
      <c r="T23" s="17"/>
      <c r="U23" s="36"/>
      <c r="V23" s="37"/>
      <c r="W23" s="38"/>
      <c r="X23" s="26"/>
    </row>
    <row r="24" spans="1:24" ht="33.75" customHeight="1" x14ac:dyDescent="0.25">
      <c r="A24" s="8">
        <v>21</v>
      </c>
      <c r="B24" s="9" t="s">
        <v>59</v>
      </c>
      <c r="C24" s="10">
        <v>1</v>
      </c>
      <c r="D24" s="21" t="s">
        <v>57</v>
      </c>
      <c r="E24" s="10">
        <v>40</v>
      </c>
      <c r="F24" s="12"/>
      <c r="G24" s="12"/>
      <c r="H24" s="12"/>
      <c r="I24" s="12">
        <v>40</v>
      </c>
      <c r="J24" s="16"/>
      <c r="K24" s="23"/>
      <c r="L24" s="16"/>
      <c r="M24" s="16"/>
      <c r="N24" s="16"/>
      <c r="O24" s="16"/>
      <c r="P24" s="23"/>
      <c r="Q24" s="16"/>
      <c r="R24" s="16"/>
      <c r="S24" s="16"/>
      <c r="T24" s="17"/>
      <c r="U24" s="36"/>
      <c r="V24" s="37"/>
      <c r="W24" s="38"/>
      <c r="X24" s="26"/>
    </row>
    <row r="25" spans="1:24" ht="38.25" customHeight="1" x14ac:dyDescent="0.25">
      <c r="A25" s="8">
        <v>22</v>
      </c>
      <c r="B25" s="9" t="s">
        <v>60</v>
      </c>
      <c r="C25" s="10">
        <v>1</v>
      </c>
      <c r="D25" s="21" t="s">
        <v>57</v>
      </c>
      <c r="E25" s="10">
        <v>30</v>
      </c>
      <c r="F25" s="12"/>
      <c r="G25" s="12"/>
      <c r="H25" s="12"/>
      <c r="I25" s="12">
        <v>30</v>
      </c>
      <c r="J25" s="16"/>
      <c r="K25" s="23"/>
      <c r="L25" s="16"/>
      <c r="M25" s="16"/>
      <c r="N25" s="16"/>
      <c r="O25" s="16"/>
      <c r="P25" s="23"/>
      <c r="Q25" s="16"/>
      <c r="R25" s="16"/>
      <c r="S25" s="16"/>
      <c r="T25" s="17"/>
      <c r="U25" s="36"/>
      <c r="V25" s="37"/>
      <c r="W25" s="38"/>
      <c r="X25" s="26"/>
    </row>
    <row r="26" spans="1:24" ht="33.75" customHeight="1" x14ac:dyDescent="0.25">
      <c r="A26" s="8">
        <v>23</v>
      </c>
      <c r="B26" s="9" t="s">
        <v>61</v>
      </c>
      <c r="C26" s="10">
        <v>1</v>
      </c>
      <c r="D26" s="21"/>
      <c r="E26" s="10">
        <v>30</v>
      </c>
      <c r="F26" s="12"/>
      <c r="G26" s="12"/>
      <c r="H26" s="12"/>
      <c r="I26" s="12">
        <v>30</v>
      </c>
      <c r="J26" s="16"/>
      <c r="K26" s="23"/>
      <c r="L26" s="16"/>
      <c r="M26" s="16"/>
      <c r="N26" s="16"/>
      <c r="O26" s="16"/>
      <c r="P26" s="23"/>
      <c r="Q26" s="16"/>
      <c r="R26" s="16"/>
      <c r="S26" s="16"/>
      <c r="T26" s="17"/>
      <c r="U26" s="36"/>
      <c r="V26" s="37"/>
      <c r="W26" s="38"/>
      <c r="X26" s="26"/>
    </row>
    <row r="27" spans="1:24" ht="31.5" x14ac:dyDescent="0.25">
      <c r="A27" s="8">
        <v>24</v>
      </c>
      <c r="B27" s="9" t="s">
        <v>62</v>
      </c>
      <c r="C27" s="12">
        <v>1</v>
      </c>
      <c r="D27" s="21" t="s">
        <v>57</v>
      </c>
      <c r="E27" s="10">
        <v>30</v>
      </c>
      <c r="F27" s="12"/>
      <c r="G27" s="41"/>
      <c r="H27" s="41"/>
      <c r="I27" s="12">
        <v>30</v>
      </c>
      <c r="J27" s="16"/>
      <c r="K27" s="22"/>
      <c r="L27" s="23"/>
      <c r="M27" s="23"/>
      <c r="N27" s="23"/>
      <c r="O27" s="16"/>
      <c r="P27" s="23"/>
      <c r="Q27" s="16"/>
      <c r="R27" s="16"/>
      <c r="S27" s="16"/>
      <c r="T27" s="17"/>
      <c r="U27" s="36"/>
      <c r="V27" s="37"/>
      <c r="W27" s="38"/>
      <c r="X27" s="26"/>
    </row>
    <row r="28" spans="1:24" ht="15.75" x14ac:dyDescent="0.25">
      <c r="A28" s="42">
        <v>25</v>
      </c>
      <c r="B28" s="27" t="s">
        <v>63</v>
      </c>
      <c r="C28" s="12"/>
      <c r="D28" s="21" t="s">
        <v>57</v>
      </c>
      <c r="E28" s="43"/>
      <c r="F28" s="12"/>
      <c r="G28" s="28"/>
      <c r="H28" s="29"/>
      <c r="I28" s="29"/>
      <c r="J28" s="16"/>
      <c r="K28" s="23"/>
      <c r="L28" s="16">
        <v>60</v>
      </c>
      <c r="M28" s="23"/>
      <c r="N28" s="16">
        <f>L28:L50+M28:M50</f>
        <v>60</v>
      </c>
      <c r="O28" s="16"/>
      <c r="P28" s="23"/>
      <c r="Q28" s="16"/>
      <c r="R28" s="16">
        <v>60</v>
      </c>
      <c r="S28" s="16">
        <v>60</v>
      </c>
      <c r="T28" s="30"/>
      <c r="U28" s="31"/>
      <c r="V28" s="44"/>
      <c r="W28" s="38"/>
      <c r="X28" s="26"/>
    </row>
    <row r="29" spans="1:24" ht="15.75" x14ac:dyDescent="0.25">
      <c r="A29" s="42">
        <v>26</v>
      </c>
      <c r="B29" s="27" t="s">
        <v>64</v>
      </c>
      <c r="C29" s="12"/>
      <c r="D29" s="40"/>
      <c r="E29" s="43"/>
      <c r="F29" s="12"/>
      <c r="G29" s="28"/>
      <c r="H29" s="29"/>
      <c r="I29" s="29"/>
      <c r="J29" s="16"/>
      <c r="K29" s="23"/>
      <c r="L29" s="23"/>
      <c r="M29" s="16">
        <v>420</v>
      </c>
      <c r="N29" s="16">
        <f>L29:L51+M29:M51</f>
        <v>420</v>
      </c>
      <c r="O29" s="16"/>
      <c r="P29" s="23"/>
      <c r="Q29" s="16"/>
      <c r="R29" s="16"/>
      <c r="S29" s="16">
        <v>420</v>
      </c>
      <c r="T29" s="30"/>
      <c r="U29" s="31"/>
      <c r="V29" s="44"/>
      <c r="W29" s="38"/>
      <c r="X29" s="26"/>
    </row>
    <row r="30" spans="1:24" ht="31.5" x14ac:dyDescent="0.25">
      <c r="A30" s="42">
        <v>27</v>
      </c>
      <c r="B30" s="27" t="s">
        <v>65</v>
      </c>
      <c r="C30" s="12"/>
      <c r="D30" s="12"/>
      <c r="E30" s="43"/>
      <c r="F30" s="12"/>
      <c r="G30" s="28"/>
      <c r="H30" s="29"/>
      <c r="I30" s="29"/>
      <c r="J30" s="16"/>
      <c r="K30" s="23"/>
      <c r="L30" s="23"/>
      <c r="M30" s="16">
        <v>25</v>
      </c>
      <c r="N30" s="16">
        <f>L30:L53+M30:M53</f>
        <v>25</v>
      </c>
      <c r="O30" s="16"/>
      <c r="P30" s="23"/>
      <c r="Q30" s="16"/>
      <c r="R30" s="16"/>
      <c r="S30" s="16">
        <v>25</v>
      </c>
      <c r="T30" s="30"/>
      <c r="U30" s="31"/>
      <c r="V30" s="44"/>
      <c r="W30" s="38"/>
      <c r="X30" s="26"/>
    </row>
    <row r="31" spans="1:24" ht="18.75" customHeight="1" x14ac:dyDescent="0.25">
      <c r="A31" s="42">
        <v>28</v>
      </c>
      <c r="B31" s="27" t="s">
        <v>66</v>
      </c>
      <c r="C31" s="12"/>
      <c r="D31" s="12"/>
      <c r="E31" s="43"/>
      <c r="F31" s="12"/>
      <c r="G31" s="28"/>
      <c r="H31" s="29"/>
      <c r="I31" s="29"/>
      <c r="J31" s="16"/>
      <c r="K31" s="23"/>
      <c r="L31" s="23"/>
      <c r="M31" s="16">
        <v>60</v>
      </c>
      <c r="N31" s="16">
        <v>60</v>
      </c>
      <c r="O31" s="16"/>
      <c r="P31" s="23"/>
      <c r="Q31" s="16"/>
      <c r="R31" s="16">
        <v>60</v>
      </c>
      <c r="S31" s="16">
        <v>60</v>
      </c>
      <c r="T31" s="30"/>
      <c r="U31" s="31"/>
      <c r="V31" s="44"/>
      <c r="W31" s="38"/>
      <c r="X31" s="26"/>
    </row>
    <row r="32" spans="1:24" ht="15.75" x14ac:dyDescent="0.25">
      <c r="A32" s="42">
        <v>29</v>
      </c>
      <c r="B32" s="27" t="s">
        <v>67</v>
      </c>
      <c r="C32" s="12"/>
      <c r="D32" s="12"/>
      <c r="E32" s="43"/>
      <c r="F32" s="12"/>
      <c r="G32" s="28"/>
      <c r="H32" s="29"/>
      <c r="I32" s="29"/>
      <c r="J32" s="16"/>
      <c r="K32" s="23"/>
      <c r="L32" s="23"/>
      <c r="M32" s="16">
        <v>60</v>
      </c>
      <c r="N32" s="16">
        <f>L32:L55+M32:M55</f>
        <v>60</v>
      </c>
      <c r="O32" s="16"/>
      <c r="P32" s="23"/>
      <c r="Q32" s="16"/>
      <c r="R32" s="16"/>
      <c r="S32" s="16">
        <v>60</v>
      </c>
      <c r="T32" s="30"/>
      <c r="U32" s="31"/>
      <c r="V32" s="44"/>
      <c r="W32" s="38"/>
      <c r="X32" s="26"/>
    </row>
    <row r="33" spans="1:24" ht="15.75" x14ac:dyDescent="0.25">
      <c r="A33" s="42">
        <v>30</v>
      </c>
      <c r="B33" s="27" t="s">
        <v>68</v>
      </c>
      <c r="C33" s="12"/>
      <c r="D33" s="12"/>
      <c r="E33" s="43"/>
      <c r="F33" s="12"/>
      <c r="G33" s="28"/>
      <c r="H33" s="29"/>
      <c r="I33" s="29"/>
      <c r="J33" s="16"/>
      <c r="K33" s="23"/>
      <c r="L33" s="23"/>
      <c r="M33" s="16">
        <v>180</v>
      </c>
      <c r="N33" s="16">
        <f>L33:L56+M33:M56</f>
        <v>180</v>
      </c>
      <c r="O33" s="16"/>
      <c r="P33" s="23"/>
      <c r="Q33" s="16"/>
      <c r="R33" s="16"/>
      <c r="S33" s="16">
        <v>180</v>
      </c>
      <c r="T33" s="30"/>
      <c r="U33" s="31"/>
      <c r="V33" s="44"/>
      <c r="W33" s="38"/>
      <c r="X33" s="26"/>
    </row>
    <row r="34" spans="1:24" ht="15.75" x14ac:dyDescent="0.25">
      <c r="B34" s="45" t="s">
        <v>69</v>
      </c>
      <c r="C34" s="46"/>
      <c r="D34" s="12"/>
      <c r="E34" s="46">
        <f>SUM(E4:E27)</f>
        <v>1655</v>
      </c>
      <c r="F34" s="47"/>
      <c r="G34" s="47"/>
      <c r="H34" s="46">
        <f>SUM(H4:H27)</f>
        <v>3900</v>
      </c>
      <c r="I34" s="46">
        <f>SUM(I4:I27)</f>
        <v>5555</v>
      </c>
      <c r="J34" s="48"/>
      <c r="K34" s="48"/>
      <c r="L34" s="48">
        <f>SUM(L4:L27)</f>
        <v>855</v>
      </c>
      <c r="M34" s="48">
        <f>SUM(M4:M27)</f>
        <v>2400</v>
      </c>
      <c r="N34" s="48">
        <f>L34+M34</f>
        <v>3255</v>
      </c>
      <c r="O34" s="49"/>
      <c r="P34" s="49"/>
      <c r="Q34" s="48">
        <f>SUM(Q4:Q27)</f>
        <v>1020</v>
      </c>
      <c r="R34" s="48">
        <f>SUM(R4:R27)</f>
        <v>1875</v>
      </c>
      <c r="S34" s="48">
        <f>SUM(S4:S27)</f>
        <v>4275</v>
      </c>
      <c r="T34" s="50"/>
      <c r="U34" s="50"/>
      <c r="V34" s="51">
        <f>E34:E58/N34:N58</f>
        <v>0.50844854070660517</v>
      </c>
      <c r="W34" s="19">
        <f>H34/R34</f>
        <v>2.08</v>
      </c>
      <c r="X34" s="20">
        <f>I34/S34</f>
        <v>1.2994152046783625</v>
      </c>
    </row>
    <row r="35" spans="1:24" ht="15.75" x14ac:dyDescent="0.25">
      <c r="F35" s="52"/>
    </row>
    <row r="36" spans="1:24" ht="15.75" x14ac:dyDescent="0.25">
      <c r="F36" s="52"/>
    </row>
    <row r="37" spans="1:24" ht="15.75" x14ac:dyDescent="0.25">
      <c r="F37" s="52"/>
    </row>
    <row r="38" spans="1:24" ht="15.75" x14ac:dyDescent="0.25">
      <c r="F38" s="52"/>
    </row>
    <row r="39" spans="1:24" ht="15.75" x14ac:dyDescent="0.25">
      <c r="F39" s="52"/>
    </row>
    <row r="40" spans="1:24" ht="15.75" x14ac:dyDescent="0.25">
      <c r="F40" s="52"/>
    </row>
    <row r="41" spans="1:24" ht="15.75" x14ac:dyDescent="0.25">
      <c r="F41" s="52"/>
    </row>
    <row r="42" spans="1:24" ht="15.75" x14ac:dyDescent="0.25">
      <c r="F42" s="52"/>
    </row>
  </sheetData>
  <mergeCells count="8">
    <mergeCell ref="A1:X1"/>
    <mergeCell ref="A2:A3"/>
    <mergeCell ref="B2:B3"/>
    <mergeCell ref="C2:I2"/>
    <mergeCell ref="J2:S2"/>
    <mergeCell ref="V2:V3"/>
    <mergeCell ref="W2:W3"/>
    <mergeCell ref="X2:X3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Branches_Poly</vt:lpstr>
      <vt:lpstr>Branches_60_3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Revalsys</cp:lastModifiedBy>
  <cp:lastPrinted>2016-08-26T07:52:36Z</cp:lastPrinted>
  <dcterms:created xsi:type="dcterms:W3CDTF">2016-08-25T17:27:56Z</dcterms:created>
  <dcterms:modified xsi:type="dcterms:W3CDTF">2017-08-11T16:52:42Z</dcterms:modified>
</cp:coreProperties>
</file>